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Сектор тарифообразования по РО\_Общая папка\!Тарифная заявка 2024г\__Дозаявка от 01.11.2023\Предложение_раскрытие 2024\"/>
    </mc:Choice>
  </mc:AlternateContent>
  <bookViews>
    <workbookView xWindow="0" yWindow="0" windowWidth="25200" windowHeight="12000" activeTab="2"/>
  </bookViews>
  <sheets>
    <sheet name="2.17." sheetId="1" r:id="rId1"/>
    <sheet name="2.18." sheetId="2" r:id="rId2"/>
    <sheet name="2.19."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'2.18.'!$A$1:$I$45</definedName>
    <definedName name="_xlnm.Print_Area" localSheetId="2">'2.19.'!$A$4:$F$54</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3" l="1"/>
  <c r="F31" i="3"/>
  <c r="E31" i="3"/>
  <c r="F38" i="3"/>
  <c r="E38" i="3"/>
  <c r="D38" i="3"/>
  <c r="F35" i="3"/>
  <c r="E35" i="3"/>
  <c r="D35" i="3"/>
  <c r="E23" i="3"/>
  <c r="F23" i="3"/>
  <c r="D23" i="3"/>
  <c r="G13" i="2"/>
  <c r="G12" i="2" l="1"/>
  <c r="D14" i="3"/>
  <c r="H13" i="2"/>
  <c r="G14" i="2"/>
  <c r="E14" i="3"/>
  <c r="F14" i="3" l="1"/>
  <c r="H12" i="2"/>
</calcChain>
</file>

<file path=xl/sharedStrings.xml><?xml version="1.0" encoding="utf-8"?>
<sst xmlns="http://schemas.openxmlformats.org/spreadsheetml/2006/main" count="228" uniqueCount="167">
  <si>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</si>
  <si>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</si>
  <si>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</si>
  <si>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</si>
  <si>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</si>
  <si>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</si>
  <si>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</si>
  <si>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</si>
  <si>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</si>
  <si>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</si>
  <si>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</si>
  <si>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Мурый Антон Геннадьевич</t>
  </si>
  <si>
    <t>Адрес электронной почты</t>
  </si>
  <si>
    <t>office@re.rosseti-yug.ru</t>
  </si>
  <si>
    <t>Контактный телефон</t>
  </si>
  <si>
    <t>8(800)220-0-220</t>
  </si>
  <si>
    <t>Факс</t>
  </si>
  <si>
    <t>8(863)238-51-66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</si>
  <si>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</si>
  <si>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</si>
  <si>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</si>
  <si>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</si>
  <si>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2022 год</t>
  </si>
  <si>
    <t>Предложения на 2024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</si>
  <si>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</si>
  <si>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</si>
  <si>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</si>
  <si>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</si>
  <si>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</si>
  <si>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</si>
  <si>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</si>
  <si>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</si>
  <si>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</si>
  <si>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</si>
  <si>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</si>
  <si>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</si>
  <si>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</si>
  <si>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</si>
  <si>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</si>
  <si>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</si>
  <si>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</si>
  <si>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</si>
  <si>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</si>
  <si>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</si>
  <si>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</si>
  <si>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</si>
  <si>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</si>
  <si>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</si>
  <si>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</si>
  <si>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</si>
  <si>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</si>
  <si>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</si>
  <si>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</si>
  <si>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</si>
  <si>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</si>
  <si>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</si>
  <si>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</si>
  <si>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</si>
  <si>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</si>
  <si>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</si>
  <si>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</si>
  <si>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</si>
  <si>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</si>
  <si>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</si>
  <si>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</si>
  <si>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</si>
  <si>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</si>
  <si>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</si>
  <si>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</si>
  <si>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</si>
  <si>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</si>
  <si>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</si>
  <si>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</si>
  <si>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</si>
  <si>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</si>
  <si>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</si>
  <si>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</si>
  <si>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</si>
  <si>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</si>
  <si>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</si>
  <si>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</si>
  <si>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</si>
  <si>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</si>
  <si>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</si>
  <si>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</si>
  <si>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</si>
  <si>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</si>
  <si>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</si>
  <si>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</si>
  <si>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t>
  </si>
  <si>
    <t>Основные показатели деятельности филиала ПАО "Россети Юг" - "Ростовэнерго"</t>
  </si>
  <si>
    <t>Единица измерения</t>
  </si>
  <si>
    <t>Фактические показатели за 2022 год ******</t>
  </si>
  <si>
    <r>
      <t>Показатели, утвержденные 
на 2023 год</t>
    </r>
    <r>
      <rPr>
        <vertAlign val="superscript"/>
        <sz val="14"/>
        <rFont val="Times New Roman"/>
        <family val="1"/>
        <charset val="204"/>
      </rPr>
      <t>1</t>
    </r>
  </si>
  <si>
    <t xml:space="preserve">Предложения 
на 2024 год </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</si>
  <si>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</si>
  <si>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</si>
  <si>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</si>
  <si>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</si>
  <si>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</si>
  <si>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</si>
  <si>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</si>
  <si>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</si>
  <si>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</si>
  <si>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</si>
  <si>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</si>
  <si>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</si>
  <si>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</si>
  <si>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</si>
  <si>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</si>
  <si>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</si>
  <si>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Заявленная мощность</t>
    </r>
    <r>
      <rPr>
        <vertAlign val="superscript"/>
        <sz val="12"/>
        <rFont val="Times New Roman"/>
        <family val="1"/>
        <charset val="204"/>
      </rPr>
      <t>3</t>
    </r>
  </si>
  <si>
    <t xml:space="preserve">
3.2.</t>
  </si>
  <si>
    <r>
      <t>Объем полезного отпуска электроэнергии - всего</t>
    </r>
    <r>
      <rPr>
        <vertAlign val="superscript"/>
        <sz val="12"/>
        <rFont val="Times New Roman"/>
        <family val="1"/>
        <charset val="204"/>
      </rPr>
      <t>3</t>
    </r>
  </si>
  <si>
    <t xml:space="preserve">
тыс. кВт·ч</t>
  </si>
  <si>
    <r>
      <t>Объем полезного отпуска электроэнергии населению и приравненным к нему категориям потребителей</t>
    </r>
    <r>
      <rPr>
        <vertAlign val="superscript"/>
        <sz val="12"/>
        <rFont val="Times New Roman"/>
        <family val="1"/>
        <charset val="204"/>
      </rPr>
      <t>3</t>
    </r>
  </si>
  <si>
    <t>тыс. кВт·ч</t>
  </si>
  <si>
    <t>3.4.</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</si>
  <si>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</si>
  <si>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 57/4</t>
  </si>
  <si>
    <t>8,04 %    утвержден постановлением РСТ от 28.11.2022 № 68/2</t>
  </si>
  <si>
    <t>3.5.</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</si>
  <si>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</si>
  <si>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Программа утверждена Советом директоров ПАО "Россети Юг",  выписка из протокола № 480/2022 от 13.05.2022</t>
  </si>
  <si>
    <t>Необходимая валовая выручка по регулируемым видам деятельности организации - всего *</t>
  </si>
  <si>
    <t>5.</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</si>
  <si>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</si>
  <si>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</si>
  <si>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</si>
  <si>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</si>
  <si>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</si>
  <si>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4"/>
        <rFont val="Times New Roman"/>
        <family val="1"/>
        <charset val="204"/>
      </rPr>
      <t>***</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</si>
  <si>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</si>
  <si>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</si>
  <si>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</si>
  <si>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22.12.2021 № 30 @</t>
  </si>
  <si>
    <t>Приказ Министерства энергетики Российской Федерации от 24.11.2022 № 31 @</t>
  </si>
  <si>
    <t>Проект инвестиционной программы ПАО «Россети Юг» на 2024 – 2028 гг. и изменений, вносимых в инвестиционную программу Общества на 2023 – 2027 гг., опубликован на сайте Минэнерго РФ 18.04.2023 (ссылка на публикацию: https://minenergo.gov.ru/node/4191)</t>
  </si>
  <si>
    <t>Справочно:</t>
  </si>
  <si>
    <r>
      <t>Объем условных единиц</t>
    </r>
    <r>
      <rPr>
        <vertAlign val="superscript"/>
        <sz val="12"/>
        <rFont val="Times New Roman"/>
        <family val="1"/>
        <charset val="204"/>
      </rPr>
      <t>3</t>
    </r>
  </si>
  <si>
    <t>у.е.</t>
  </si>
  <si>
    <r>
      <t>Операционные расходы на условную единицу</t>
    </r>
    <r>
      <rPr>
        <vertAlign val="superscript"/>
        <sz val="12"/>
        <rFont val="Times New Roman"/>
        <family val="1"/>
        <charset val="204"/>
      </rPr>
      <t>3</t>
    </r>
  </si>
  <si>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</si>
  <si>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</si>
  <si>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</si>
  <si>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</si>
  <si>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</si>
  <si>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</si>
  <si>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</si>
  <si>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</si>
  <si>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</si>
  <si>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</si>
  <si>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</si>
  <si>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</si>
  <si>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</si>
  <si>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 *****</t>
  </si>
  <si>
    <r>
      <rPr>
        <vertAlign val="superscript"/>
        <sz val="8"/>
        <rFont val="Times New Roman"/>
        <family val="1"/>
        <charset val="204"/>
      </rPr>
      <t>1</t>
    </r>
    <r>
      <rPr>
        <sz val="8"/>
        <rFont val="Times New Roman"/>
        <family val="1"/>
        <charset val="204"/>
      </rPr>
      <t xml:space="preserve"> Базовый период — год, предшествующий расчетному периоду регулирования.</t>
    </r>
  </si>
  <si>
    <r>
      <rPr>
        <vertAlign val="superscript"/>
        <sz val="8"/>
        <rFont val="Times New Roman"/>
        <family val="1"/>
        <charset val="204"/>
      </rPr>
      <t>2</t>
    </r>
    <r>
      <rPr>
        <sz val="8"/>
        <rFont val="Times New Roman"/>
        <family val="1"/>
        <charset val="204"/>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</si>
  <si>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charset val="204"/>
      </rPr>
      <t>3</t>
    </r>
    <r>
      <rPr>
        <sz val="8"/>
        <rFont val="Times New Roman"/>
        <family val="1"/>
        <charset val="204"/>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</si>
  <si>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charset val="204"/>
      </rPr>
      <t>4</t>
    </r>
    <r>
      <rPr>
        <sz val="8"/>
        <rFont val="Times New Roman"/>
        <family val="1"/>
        <charset val="204"/>
      </rPr>
      <t xml:space="preserve"> Заполняются коммерческим оператором оптового рынка электрической энергии (мощности).</t>
    </r>
  </si>
  <si>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</si>
  <si>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2022 г. дополнительно учтены расходы на оплату труда)</t>
  </si>
  <si>
    <t>***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t>
  </si>
  <si>
    <t>**** Указаны параметры финансирования без НДС по виду деятельности "передаче электроэнергии" по утвержденной и проекту скорректированной ИПР</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</si>
  <si>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</si>
  <si>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</si>
  <si>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Показатели, утвержденные на 2023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</si>
</sst>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_ ;\-#,##0.00\ "/>
    <numFmt numFmtId="166" formatCode="0.000%"/>
    <numFmt numFmtId="167" formatCode="0.0%"/>
    <numFmt numFmtId="168" formatCode="_-* #,##0.00_р_._-;\-* #,##0.00_р_._-;_-* &quot;-&quot;??_р_._-;_-@_-"/>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vertAlign val="superscript"/>
      <sz val="12"/>
      <name val="Times New Roman"/>
      <family val="1"/>
      <charset val="204"/>
    </font>
    <font>
      <i/>
      <sz val="12"/>
      <name val="Times New Roman"/>
      <family val="1"/>
      <charset val="204"/>
    </font>
    <font>
      <sz val="8"/>
      <name val="Times New Roman"/>
      <family val="1"/>
      <charset val="204"/>
    </font>
    <font>
      <vertAlign val="superscript"/>
      <sz val="8"/>
      <name val="Times New Roman"/>
      <family val="1"/>
      <charset val="204"/>
    </font>
    <font>
      <sz val="12"/>
      <color indexed="9"/>
      <name val="Times New Roman"/>
      <family val="1"/>
      <charset val="204"/>
    </font>
  </fonts>
  <fills count="5">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9" fillId="0" borderId="0"/>
    <xf numFmtId="0" fontId="1" fillId="0" borderId="0"/>
    <xf numFmtId="0" fontId="18" fillId="0" borderId="0"/>
    <xf numFmtId="0" fontId="1" fillId="2" borderId="1" applyNumberFormat="0" applyFont="0" applyAlignment="0" applyProtection="0"/>
    <xf numFmtId="0" fontId="9" fillId="0" borderId="0"/>
    <xf numFmtId="168" fontId="1" fillId="0" borderId="0" applyFont="0" applyFill="0" applyBorder="0" applyAlignment="0" applyProtection="0"/>
  </cellStyleXfs>
  <cellXfs count="103">
    <xf numFmtId="0" fontId="0" fillId="0" borderId="0" xfId="0"/>
    <xf numFmtId="0" fontId="2" fillId="0" borderId="0" xfId="3"/>
    <xf numFmtId="0" fontId="3" fillId="0" borderId="0" xfId="3" applyFont="1" applyAlignment="1">
      <alignment horizontal="right" wrapText="1"/>
    </xf>
    <xf numFmtId="0" fontId="3" fillId="0" borderId="0" xfId="3" applyFont="1" applyAlignment="1">
      <alignment wrapText="1"/>
    </xf>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6" fillId="0" borderId="0" xfId="3" applyFont="1" applyBorder="1" applyAlignment="1">
      <alignment vertical="center" wrapText="1"/>
    </xf>
    <xf numFmtId="0" fontId="2" fillId="0" borderId="0" xfId="3" applyBorder="1"/>
    <xf numFmtId="0" fontId="6" fillId="0" borderId="0" xfId="3" applyFont="1" applyBorder="1" applyAlignment="1">
      <alignment vertical="center"/>
    </xf>
    <xf numFmtId="0" fontId="6" fillId="0" borderId="0" xfId="3" applyFont="1" applyBorder="1" applyAlignment="1">
      <alignment horizontal="left" vertical="center"/>
    </xf>
    <xf numFmtId="0" fontId="8" fillId="0" borderId="0" xfId="4" applyFont="1" applyBorder="1" applyAlignment="1">
      <alignment vertical="center"/>
    </xf>
    <xf numFmtId="0" fontId="3" fillId="0" borderId="0" xfId="3" applyFont="1" applyAlignment="1">
      <alignment vertical="center"/>
    </xf>
    <xf numFmtId="0" fontId="3" fillId="0" borderId="0" xfId="3" applyFont="1"/>
    <xf numFmtId="0" fontId="11" fillId="0" borderId="0" xfId="3" applyFont="1" applyAlignment="1">
      <alignment horizontal="center" vertical="center" wrapText="1"/>
    </xf>
    <xf numFmtId="0" fontId="10" fillId="0" borderId="2" xfId="5" applyFont="1" applyBorder="1" applyAlignment="1">
      <alignment horizontal="center" vertical="center" wrapText="1"/>
    </xf>
    <xf numFmtId="0" fontId="11" fillId="0" borderId="0" xfId="3" applyFont="1" applyAlignment="1">
      <alignment vertical="top"/>
    </xf>
    <xf numFmtId="0" fontId="12" fillId="0" borderId="3" xfId="5" applyFont="1" applyBorder="1" applyAlignment="1">
      <alignment horizontal="center" vertical="top" wrapText="1"/>
    </xf>
    <xf numFmtId="0" fontId="12" fillId="0" borderId="4" xfId="5" applyFont="1" applyBorder="1" applyAlignment="1">
      <alignment horizontal="left" vertical="top" wrapText="1"/>
    </xf>
    <xf numFmtId="0" fontId="12" fillId="0" borderId="2" xfId="5" applyFont="1" applyBorder="1" applyAlignment="1">
      <alignment vertical="top"/>
    </xf>
    <xf numFmtId="0" fontId="12" fillId="0" borderId="5" xfId="5" applyFont="1" applyBorder="1" applyAlignment="1">
      <alignment horizontal="center" vertical="top" wrapText="1"/>
    </xf>
    <xf numFmtId="0" fontId="12" fillId="0" borderId="0" xfId="5" applyFont="1" applyBorder="1" applyAlignment="1">
      <alignment horizontal="left" vertical="top" wrapText="1"/>
    </xf>
    <xf numFmtId="165" fontId="11" fillId="0" borderId="2" xfId="1" applyNumberFormat="1" applyFont="1" applyFill="1" applyBorder="1" applyAlignment="1">
      <alignment vertical="top"/>
    </xf>
    <xf numFmtId="165" fontId="12" fillId="0" borderId="2" xfId="5" applyNumberFormat="1" applyFont="1" applyFill="1" applyBorder="1" applyAlignment="1">
      <alignment vertical="top"/>
    </xf>
    <xf numFmtId="166" fontId="11" fillId="0" borderId="0" xfId="2" applyNumberFormat="1" applyFont="1" applyAlignment="1">
      <alignment vertical="top"/>
    </xf>
    <xf numFmtId="0" fontId="12" fillId="0" borderId="7" xfId="5" applyFont="1" applyBorder="1" applyAlignment="1">
      <alignment horizontal="left" vertical="top" wrapText="1"/>
    </xf>
    <xf numFmtId="0" fontId="12" fillId="0" borderId="6" xfId="5" applyFont="1" applyBorder="1" applyAlignment="1">
      <alignment horizontal="center" vertical="top" wrapText="1"/>
    </xf>
    <xf numFmtId="0" fontId="12" fillId="0" borderId="0" xfId="5" applyFont="1" applyBorder="1" applyAlignment="1">
      <alignment horizontal="center" vertical="top" wrapText="1"/>
    </xf>
    <xf numFmtId="0" fontId="12" fillId="0" borderId="0" xfId="5" applyFont="1" applyBorder="1" applyAlignment="1">
      <alignment horizontal="center" vertical="top"/>
    </xf>
    <xf numFmtId="165" fontId="12" fillId="3" borderId="2" xfId="5" applyNumberFormat="1" applyFont="1" applyFill="1" applyBorder="1" applyAlignment="1">
      <alignment vertical="top"/>
    </xf>
    <xf numFmtId="0" fontId="12" fillId="0" borderId="7" xfId="5" applyFont="1" applyBorder="1" applyAlignment="1">
      <alignment horizontal="center" vertical="top" wrapText="1"/>
    </xf>
    <xf numFmtId="0" fontId="12" fillId="0" borderId="7" xfId="5" applyFont="1" applyBorder="1" applyAlignment="1">
      <alignment horizontal="center" vertical="top"/>
    </xf>
    <xf numFmtId="0" fontId="14" fillId="0" borderId="0" xfId="3" applyFont="1"/>
    <xf numFmtId="0" fontId="15" fillId="0" borderId="0" xfId="3" applyFont="1"/>
    <xf numFmtId="0" fontId="4" fillId="0" borderId="0" xfId="0" applyFont="1"/>
    <xf numFmtId="0" fontId="4" fillId="0" borderId="0" xfId="0" applyFont="1" applyAlignment="1">
      <alignment horizontal="center" vertical="center"/>
    </xf>
    <xf numFmtId="0" fontId="4" fillId="0" borderId="0" xfId="0" applyFont="1" applyFill="1" applyBorder="1" applyAlignment="1">
      <alignment horizontal="left" indent="1"/>
    </xf>
    <xf numFmtId="0" fontId="4" fillId="0" borderId="0" xfId="0" applyFont="1" applyAlignment="1">
      <alignment horizontal="right"/>
    </xf>
    <xf numFmtId="0" fontId="3" fillId="0" borderId="0" xfId="3" applyFont="1" applyAlignment="1">
      <alignment horizontal="center"/>
    </xf>
    <xf numFmtId="0" fontId="4" fillId="0" borderId="0" xfId="0" applyFont="1" applyAlignment="1">
      <alignment horizontal="center"/>
    </xf>
    <xf numFmtId="164" fontId="3" fillId="0" borderId="0" xfId="1" applyFont="1"/>
    <xf numFmtId="164" fontId="3" fillId="0" borderId="0" xfId="3" applyNumberFormat="1" applyFont="1"/>
    <xf numFmtId="167" fontId="3" fillId="0" borderId="0" xfId="2" applyNumberFormat="1" applyFont="1"/>
    <xf numFmtId="165" fontId="3" fillId="0" borderId="0" xfId="3" applyNumberFormat="1" applyFont="1"/>
    <xf numFmtId="0" fontId="3" fillId="0" borderId="0" xfId="3" applyFont="1" applyAlignment="1">
      <alignment horizontal="left" vertical="center" wrapText="1"/>
    </xf>
    <xf numFmtId="4" fontId="3" fillId="0" borderId="0" xfId="3" applyNumberFormat="1" applyFont="1"/>
    <xf numFmtId="3" fontId="3" fillId="0" borderId="0" xfId="3" applyNumberFormat="1" applyFont="1"/>
    <xf numFmtId="0" fontId="6" fillId="0" borderId="2" xfId="3" applyFont="1" applyBorder="1" applyAlignment="1">
      <alignment horizontal="center" vertical="center" wrapText="1"/>
    </xf>
    <xf numFmtId="0" fontId="6" fillId="0" borderId="2" xfId="3" applyFont="1" applyFill="1" applyBorder="1" applyAlignment="1">
      <alignment horizontal="center" vertical="center" wrapText="1"/>
    </xf>
    <xf numFmtId="0" fontId="3" fillId="0" borderId="0" xfId="3" applyFont="1" applyAlignment="1">
      <alignment horizontal="center" vertical="center" wrapText="1"/>
    </xf>
    <xf numFmtId="0" fontId="17" fillId="0" borderId="2" xfId="3" applyFont="1" applyBorder="1" applyAlignment="1">
      <alignment horizontal="center" vertical="top" wrapText="1"/>
    </xf>
    <xf numFmtId="0" fontId="17" fillId="0" borderId="2" xfId="3" applyFont="1" applyBorder="1" applyAlignment="1">
      <alignment horizontal="left" vertical="top" wrapText="1"/>
    </xf>
    <xf numFmtId="0" fontId="3" fillId="0" borderId="2" xfId="3" applyFont="1" applyBorder="1" applyAlignment="1">
      <alignment horizontal="center" vertical="top" wrapText="1"/>
    </xf>
    <xf numFmtId="0" fontId="3" fillId="0" borderId="2" xfId="3" applyFont="1" applyBorder="1" applyAlignment="1">
      <alignment horizontal="center" vertical="top"/>
    </xf>
    <xf numFmtId="0" fontId="3" fillId="0" borderId="0" xfId="3" applyFont="1" applyAlignment="1">
      <alignment vertical="top"/>
    </xf>
    <xf numFmtId="0" fontId="3" fillId="0" borderId="2" xfId="3" applyFont="1" applyBorder="1" applyAlignment="1">
      <alignment horizontal="left" vertical="top" wrapText="1"/>
    </xf>
    <xf numFmtId="3" fontId="3" fillId="0" borderId="2" xfId="3" applyNumberFormat="1" applyFont="1" applyBorder="1" applyAlignment="1">
      <alignment horizontal="center" vertical="top"/>
    </xf>
    <xf numFmtId="10" fontId="3" fillId="0" borderId="2" xfId="9" applyNumberFormat="1" applyFont="1" applyBorder="1" applyAlignment="1">
      <alignment horizontal="center" vertical="center"/>
    </xf>
    <xf numFmtId="0" fontId="3" fillId="0" borderId="2" xfId="3" applyFont="1" applyBorder="1" applyAlignment="1">
      <alignment horizontal="center" vertical="center" wrapText="1"/>
    </xf>
    <xf numFmtId="0" fontId="3" fillId="0" borderId="2" xfId="3" applyFont="1" applyBorder="1" applyAlignment="1">
      <alignment horizontal="left" vertical="center" wrapText="1"/>
    </xf>
    <xf numFmtId="2" fontId="3" fillId="0" borderId="2" xfId="3" applyNumberFormat="1" applyFont="1" applyFill="1" applyBorder="1" applyAlignment="1">
      <alignment horizontal="center" vertical="center"/>
    </xf>
    <xf numFmtId="3" fontId="3" fillId="0" borderId="2" xfId="3" applyNumberFormat="1" applyFont="1" applyFill="1" applyBorder="1" applyAlignment="1">
      <alignment horizontal="center" vertical="center"/>
    </xf>
    <xf numFmtId="3" fontId="17" fillId="0" borderId="2"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2" xfId="3" applyNumberFormat="1" applyFont="1" applyFill="1" applyBorder="1" applyAlignment="1">
      <alignment horizontal="center" vertical="top"/>
    </xf>
    <xf numFmtId="0" fontId="3" fillId="0" borderId="2" xfId="3" applyFont="1" applyBorder="1" applyAlignment="1">
      <alignment horizontal="center" vertical="center"/>
    </xf>
    <xf numFmtId="0" fontId="19" fillId="0" borderId="2" xfId="7" applyFont="1" applyFill="1" applyBorder="1" applyAlignment="1">
      <alignment horizontal="left" vertical="center" wrapText="1"/>
    </xf>
    <xf numFmtId="0" fontId="11" fillId="0" borderId="2" xfId="3" applyFont="1" applyFill="1" applyBorder="1" applyAlignment="1">
      <alignment horizontal="center" vertical="center" wrapText="1"/>
    </xf>
    <xf numFmtId="0" fontId="21" fillId="0" borderId="2" xfId="3" applyFont="1" applyBorder="1" applyAlignment="1">
      <alignment horizontal="left" vertical="top" wrapText="1"/>
    </xf>
    <xf numFmtId="2" fontId="3" fillId="0" borderId="2" xfId="3" applyNumberFormat="1" applyFont="1" applyBorder="1" applyAlignment="1">
      <alignment horizontal="center" vertical="center"/>
    </xf>
    <xf numFmtId="1" fontId="3" fillId="0" borderId="2" xfId="3" applyNumberFormat="1" applyFont="1" applyBorder="1" applyAlignment="1">
      <alignment horizontal="center" vertical="top"/>
    </xf>
    <xf numFmtId="1" fontId="3" fillId="0" borderId="2" xfId="3" applyNumberFormat="1" applyFont="1" applyFill="1" applyBorder="1" applyAlignment="1">
      <alignment horizontal="center" vertical="top"/>
    </xf>
    <xf numFmtId="3" fontId="15" fillId="0" borderId="0" xfId="3" applyNumberFormat="1" applyFont="1"/>
    <xf numFmtId="0" fontId="19" fillId="0" borderId="0" xfId="7" applyFont="1"/>
    <xf numFmtId="0" fontId="22" fillId="0" borderId="0" xfId="0" applyFont="1" applyAlignment="1">
      <alignment horizontal="left"/>
    </xf>
    <xf numFmtId="0" fontId="19" fillId="0" borderId="0" xfId="7" applyFont="1" applyBorder="1" applyAlignment="1">
      <alignment wrapText="1"/>
    </xf>
    <xf numFmtId="0" fontId="1" fillId="0" borderId="0" xfId="0" applyFont="1" applyAlignment="1">
      <alignment wrapText="1"/>
    </xf>
    <xf numFmtId="0" fontId="0" fillId="0" borderId="0" xfId="0" applyAlignment="1">
      <alignment wrapText="1"/>
    </xf>
    <xf numFmtId="0" fontId="19" fillId="0" borderId="0" xfId="7" applyFont="1" applyBorder="1"/>
    <xf numFmtId="0" fontId="19" fillId="0" borderId="0" xfId="7" applyFont="1" applyBorder="1" applyAlignment="1">
      <alignment horizontal="left"/>
    </xf>
    <xf numFmtId="0" fontId="19" fillId="0" borderId="0" xfId="7" applyFont="1" applyBorder="1" applyAlignment="1"/>
    <xf numFmtId="0" fontId="24" fillId="0" borderId="0" xfId="9" applyFont="1"/>
    <xf numFmtId="0" fontId="11" fillId="0" borderId="0" xfId="9" applyFont="1"/>
    <xf numFmtId="0" fontId="3" fillId="0" borderId="0" xfId="9" applyFont="1"/>
    <xf numFmtId="0" fontId="4" fillId="0" borderId="0" xfId="0" applyFont="1" applyFill="1" applyBorder="1"/>
    <xf numFmtId="0" fontId="4" fillId="0" borderId="0" xfId="0" applyFont="1" applyAlignment="1">
      <alignment horizontal="left"/>
    </xf>
    <xf numFmtId="0" fontId="4" fillId="0" borderId="0" xfId="3" applyFont="1" applyAlignment="1">
      <alignment horizontal="center" vertical="center"/>
    </xf>
    <xf numFmtId="0" fontId="12" fillId="0" borderId="5" xfId="5" applyFont="1" applyBorder="1" applyAlignment="1">
      <alignment horizontal="center" vertical="top" wrapText="1"/>
    </xf>
    <xf numFmtId="0" fontId="12" fillId="0" borderId="6" xfId="5" applyFont="1" applyBorder="1" applyAlignment="1">
      <alignment horizontal="center" vertical="top" wrapText="1"/>
    </xf>
    <xf numFmtId="0" fontId="3" fillId="0" borderId="0" xfId="3" applyFont="1" applyAlignment="1">
      <alignment horizontal="left" wrapText="1"/>
    </xf>
    <xf numFmtId="0" fontId="0" fillId="0" borderId="0" xfId="0" applyAlignment="1"/>
    <xf numFmtId="0" fontId="4" fillId="0" borderId="0" xfId="3" applyFont="1" applyAlignment="1">
      <alignment horizontal="center" wrapText="1"/>
    </xf>
    <xf numFmtId="0" fontId="10" fillId="0" borderId="2" xfId="5" applyFont="1" applyBorder="1" applyAlignment="1">
      <alignment horizontal="center" vertical="center" wrapText="1"/>
    </xf>
    <xf numFmtId="0" fontId="11" fillId="0" borderId="0" xfId="9" applyFont="1" applyAlignment="1">
      <alignment wrapText="1"/>
    </xf>
    <xf numFmtId="0" fontId="0" fillId="0" borderId="0" xfId="0" applyAlignment="1">
      <alignment wrapText="1"/>
    </xf>
    <xf numFmtId="0" fontId="3" fillId="0" borderId="2" xfId="3" applyFont="1" applyFill="1" applyBorder="1" applyAlignment="1">
      <alignment horizontal="center" vertical="top" wrapText="1"/>
    </xf>
    <xf numFmtId="0" fontId="19" fillId="0" borderId="0" xfId="7" applyFont="1" applyBorder="1" applyAlignment="1">
      <alignment wrapText="1"/>
    </xf>
    <xf numFmtId="0" fontId="1" fillId="0" borderId="0" xfId="0" applyFont="1" applyAlignment="1">
      <alignment wrapText="1"/>
    </xf>
    <xf numFmtId="0" fontId="19" fillId="4" borderId="0" xfId="0" applyFont="1" applyFill="1" applyBorder="1" applyAlignment="1">
      <alignment horizontal="left" wrapText="1"/>
    </xf>
    <xf numFmtId="0" fontId="19" fillId="4" borderId="0" xfId="0" applyFont="1" applyFill="1" applyBorder="1" applyAlignment="1">
      <alignment horizontal="left" vertical="center" wrapText="1"/>
    </xf>
    <xf numFmtId="0" fontId="3" fillId="0" borderId="2" xfId="3" applyFont="1" applyBorder="1" applyAlignment="1">
      <alignment horizontal="center" vertical="center" wrapText="1"/>
    </xf>
    <xf numFmtId="0" fontId="3" fillId="0" borderId="2" xfId="3" applyFont="1" applyFill="1" applyBorder="1" applyAlignment="1">
      <alignment horizontal="center" vertical="center" wrapText="1"/>
    </xf>
    <xf numFmtId="0" fontId="4" fillId="0" borderId="0" xfId="3" applyFont="1" applyAlignment="1">
      <alignment horizontal="center" vertical="center" wrapText="1"/>
    </xf>
  </cellXfs>
  <cellStyles count="11">
    <cellStyle name="Гиперссылка" xfId="4" builtinId="8"/>
    <cellStyle name="Обычный" xfId="0" builtinId="0"/>
    <cellStyle name="Обычный 10 4" xfId="3"/>
    <cellStyle name="Обычный 10 4 2" xfId="9"/>
    <cellStyle name="Обычный 19" xfId="7"/>
    <cellStyle name="Обычный 190 2 2" xfId="6"/>
    <cellStyle name="Обычный_стр.1_5" xfId="5"/>
    <cellStyle name="Примечание 84 2 2" xfId="8"/>
    <cellStyle name="Процентный" xfId="2" builtinId="5"/>
    <cellStyle name="Финансовый" xfId="1" builtinId="3"/>
    <cellStyle name="Финансовый 21 2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 val="янв"/>
      <sheetName val="февр"/>
      <sheetName val="март"/>
      <sheetName val="1 квартал 2016"/>
      <sheetName val="апрель"/>
      <sheetName val="май"/>
      <sheetName val="июнь"/>
      <sheetName val="июль"/>
      <sheetName val="август"/>
      <sheetName val="сентябрь"/>
      <sheetName val="октяб"/>
      <sheetName val="ноябрь"/>
      <sheetName val="декабрь"/>
      <sheetName val="2016"/>
      <sheetName val="2.1"/>
      <sheetName val="2.2"/>
      <sheetName val="2.5"/>
      <sheetName val="те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70" zoomScaleNormal="100" zoomScaleSheetLayoutView="70" workbookViewId="0">
      <selection activeCell="F39" sqref="F39"/>
    </sheetView>
  </sheetViews>
  <sheetFormatPr defaultColWidth="9.140625" defaultRowHeight="12.75" x14ac:dyDescent="0.2"/>
  <cols>
    <col min="1" max="1" width="36.140625" style="1" customWidth="1"/>
    <col min="2" max="2" width="63" style="1" customWidth="1"/>
    <col min="3" max="3" width="11.7109375" style="1" customWidth="1"/>
    <col min="4" max="4" width="11" style="1" customWidth="1"/>
    <col min="5" max="16384" width="9.140625" style="1"/>
  </cols>
  <sheetData>
    <row r="1" spans="1:4" ht="15.75" x14ac:dyDescent="0.25">
      <c r="B1" s="2"/>
      <c r="C1" s="3"/>
      <c r="D1" s="3"/>
    </row>
    <row r="4" spans="1:4" ht="18.75" x14ac:dyDescent="0.2">
      <c r="A4" s="86" t="s">
        <v>0</v>
      </c>
      <c r="B4" s="86"/>
      <c r="C4" s="4"/>
      <c r="D4" s="4"/>
    </row>
    <row r="5" spans="1:4" ht="18.75" x14ac:dyDescent="0.2">
      <c r="A5" s="5"/>
      <c r="B5" s="5"/>
      <c r="C5" s="4"/>
      <c r="D5" s="4"/>
    </row>
    <row r="6" spans="1:4" ht="18.75" x14ac:dyDescent="0.2">
      <c r="A6" s="5"/>
      <c r="B6" s="5"/>
      <c r="C6" s="4"/>
      <c r="D6" s="4"/>
    </row>
    <row r="7" spans="1:4" ht="37.5" x14ac:dyDescent="0.2">
      <c r="A7" s="6" t="s">
        <v>1</v>
      </c>
      <c r="B7" s="7" t="s">
        <v>2</v>
      </c>
    </row>
    <row r="8" spans="1:4" ht="18.75" x14ac:dyDescent="0.2">
      <c r="A8" s="6"/>
      <c r="B8" s="8"/>
    </row>
    <row r="9" spans="1:4" ht="18.75" x14ac:dyDescent="0.2">
      <c r="A9" s="6" t="s">
        <v>3</v>
      </c>
      <c r="B9" s="9" t="s">
        <v>4</v>
      </c>
    </row>
    <row r="10" spans="1:4" ht="18.75" x14ac:dyDescent="0.2">
      <c r="A10" s="6"/>
      <c r="B10" s="8"/>
    </row>
    <row r="11" spans="1:4" ht="18.75" x14ac:dyDescent="0.2">
      <c r="A11" s="6" t="s">
        <v>5</v>
      </c>
      <c r="B11" s="9" t="s">
        <v>6</v>
      </c>
    </row>
    <row r="12" spans="1:4" ht="18.75" x14ac:dyDescent="0.2">
      <c r="A12" s="6"/>
      <c r="B12" s="9"/>
    </row>
    <row r="13" spans="1:4" ht="18.75" x14ac:dyDescent="0.2">
      <c r="A13" s="6" t="s">
        <v>7</v>
      </c>
      <c r="B13" s="9" t="s">
        <v>6</v>
      </c>
    </row>
    <row r="14" spans="1:4" ht="18.75" x14ac:dyDescent="0.2">
      <c r="A14" s="6"/>
      <c r="B14" s="10"/>
    </row>
    <row r="15" spans="1:4" ht="18.75" x14ac:dyDescent="0.2">
      <c r="A15" s="6" t="s">
        <v>8</v>
      </c>
      <c r="B15" s="10">
        <v>6164266561</v>
      </c>
    </row>
    <row r="16" spans="1:4" ht="18.75" x14ac:dyDescent="0.2">
      <c r="A16" s="6"/>
      <c r="B16" s="10"/>
    </row>
    <row r="17" spans="1:2" ht="18.75" x14ac:dyDescent="0.2">
      <c r="A17" s="6" t="s">
        <v>9</v>
      </c>
      <c r="B17" s="10">
        <v>997650001</v>
      </c>
    </row>
    <row r="18" spans="1:2" ht="18.75" x14ac:dyDescent="0.2">
      <c r="A18" s="6"/>
      <c r="B18" s="10"/>
    </row>
    <row r="19" spans="1:2" ht="18.75" x14ac:dyDescent="0.2">
      <c r="A19" s="6" t="s">
        <v>10</v>
      </c>
      <c r="B19" s="9" t="s">
        <v>11</v>
      </c>
    </row>
    <row r="20" spans="1:2" ht="18.75" x14ac:dyDescent="0.2">
      <c r="A20" s="6"/>
      <c r="B20" s="9"/>
    </row>
    <row r="21" spans="1:2" ht="18.75" x14ac:dyDescent="0.2">
      <c r="A21" s="6" t="s">
        <v>12</v>
      </c>
      <c r="B21" s="11" t="s">
        <v>13</v>
      </c>
    </row>
    <row r="22" spans="1:2" ht="18.75" x14ac:dyDescent="0.2">
      <c r="A22" s="6"/>
      <c r="B22" s="11"/>
    </row>
    <row r="23" spans="1:2" ht="18.75" x14ac:dyDescent="0.2">
      <c r="A23" s="6" t="s">
        <v>14</v>
      </c>
      <c r="B23" s="9" t="s">
        <v>15</v>
      </c>
    </row>
    <row r="24" spans="1:2" ht="18.75" x14ac:dyDescent="0.2">
      <c r="A24" s="6"/>
      <c r="B24" s="9"/>
    </row>
    <row r="25" spans="1:2" ht="18.75" x14ac:dyDescent="0.2">
      <c r="A25" s="6" t="s">
        <v>16</v>
      </c>
      <c r="B25" s="9" t="s">
        <v>17</v>
      </c>
    </row>
    <row r="26" spans="1:2" ht="15.75" x14ac:dyDescent="0.2">
      <c r="A26" s="12"/>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topLeftCell="A2" zoomScale="90" zoomScaleNormal="100" zoomScaleSheetLayoutView="90" workbookViewId="0">
      <selection activeCell="D56" sqref="D56"/>
    </sheetView>
  </sheetViews>
  <sheetFormatPr defaultColWidth="9.140625" defaultRowHeight="15.75" x14ac:dyDescent="0.25"/>
  <cols>
    <col min="1" max="1" width="7.5703125" style="13" customWidth="1"/>
    <col min="2" max="2" width="45" style="13" customWidth="1"/>
    <col min="3" max="3" width="17" style="13" customWidth="1"/>
    <col min="4" max="5" width="17.140625" style="13" customWidth="1"/>
    <col min="6" max="6" width="16.140625" style="13" customWidth="1"/>
    <col min="7" max="7" width="15.85546875" style="13" customWidth="1"/>
    <col min="8" max="8" width="16.5703125" style="13" customWidth="1"/>
    <col min="9" max="9" width="16.85546875" style="13" customWidth="1"/>
    <col min="10" max="10" width="17.42578125" style="13" bestFit="1" customWidth="1"/>
    <col min="11" max="11" width="9.140625" style="13"/>
    <col min="12" max="12" width="18.42578125" style="13" customWidth="1"/>
    <col min="13" max="16384" width="9.140625" style="13"/>
  </cols>
  <sheetData>
    <row r="1" spans="1:10" ht="28.5" customHeight="1" x14ac:dyDescent="0.25">
      <c r="F1" s="89"/>
      <c r="G1" s="90"/>
      <c r="H1" s="90"/>
      <c r="I1" s="90"/>
    </row>
    <row r="2" spans="1:10" ht="39" customHeight="1" x14ac:dyDescent="0.3">
      <c r="A2" s="91" t="s">
        <v>18</v>
      </c>
      <c r="B2" s="91"/>
      <c r="C2" s="91"/>
      <c r="D2" s="91"/>
      <c r="E2" s="91"/>
      <c r="F2" s="91"/>
      <c r="G2" s="91"/>
      <c r="H2" s="91"/>
      <c r="I2" s="91"/>
    </row>
    <row r="4" spans="1:10" s="14" customFormat="1" ht="60.75" customHeight="1" x14ac:dyDescent="0.25">
      <c r="A4" s="92" t="s">
        <v>19</v>
      </c>
      <c r="B4" s="92" t="s">
        <v>20</v>
      </c>
      <c r="C4" s="92" t="s">
        <v>21</v>
      </c>
      <c r="D4" s="92" t="s">
        <v>22</v>
      </c>
      <c r="E4" s="92"/>
      <c r="F4" s="92" t="s">
        <v>166</v>
      </c>
      <c r="G4" s="92"/>
      <c r="H4" s="92" t="s">
        <v>23</v>
      </c>
      <c r="I4" s="92"/>
    </row>
    <row r="5" spans="1:10" s="16" customFormat="1" ht="30" customHeight="1" x14ac:dyDescent="0.25">
      <c r="A5" s="92"/>
      <c r="B5" s="92"/>
      <c r="C5" s="92"/>
      <c r="D5" s="15" t="s">
        <v>24</v>
      </c>
      <c r="E5" s="15" t="s">
        <v>25</v>
      </c>
      <c r="F5" s="15" t="s">
        <v>24</v>
      </c>
      <c r="G5" s="15" t="s">
        <v>25</v>
      </c>
      <c r="H5" s="15" t="s">
        <v>24</v>
      </c>
      <c r="I5" s="15" t="s">
        <v>25</v>
      </c>
    </row>
    <row r="6" spans="1:10" s="16" customFormat="1" ht="39" customHeight="1" x14ac:dyDescent="0.25">
      <c r="A6" s="17" t="s">
        <v>26</v>
      </c>
      <c r="B6" s="18" t="s">
        <v>27</v>
      </c>
      <c r="C6" s="17"/>
      <c r="D6" s="19"/>
      <c r="E6" s="19"/>
      <c r="F6" s="19"/>
      <c r="G6" s="19"/>
      <c r="H6" s="19"/>
      <c r="I6" s="19"/>
    </row>
    <row r="7" spans="1:10" s="16" customFormat="1" ht="39" hidden="1" customHeight="1" x14ac:dyDescent="0.25">
      <c r="A7" s="20" t="s">
        <v>28</v>
      </c>
      <c r="B7" s="21" t="s">
        <v>29</v>
      </c>
      <c r="C7" s="20"/>
      <c r="D7" s="19"/>
      <c r="E7" s="19"/>
      <c r="F7" s="19"/>
      <c r="G7" s="19"/>
      <c r="H7" s="19"/>
      <c r="I7" s="19"/>
    </row>
    <row r="8" spans="1:10" s="16" customFormat="1" ht="173.25" hidden="1" customHeight="1" x14ac:dyDescent="0.25">
      <c r="A8" s="20"/>
      <c r="B8" s="21" t="s">
        <v>30</v>
      </c>
      <c r="C8" s="20" t="s">
        <v>31</v>
      </c>
      <c r="D8" s="19"/>
      <c r="E8" s="19"/>
      <c r="F8" s="19"/>
      <c r="G8" s="19"/>
      <c r="H8" s="19"/>
      <c r="I8" s="19"/>
    </row>
    <row r="9" spans="1:10" s="16" customFormat="1" ht="169.5" hidden="1" customHeight="1" x14ac:dyDescent="0.25">
      <c r="A9" s="20"/>
      <c r="B9" s="21" t="s">
        <v>32</v>
      </c>
      <c r="C9" s="20" t="s">
        <v>33</v>
      </c>
      <c r="D9" s="19"/>
      <c r="E9" s="19"/>
      <c r="F9" s="19"/>
      <c r="G9" s="19"/>
      <c r="H9" s="19"/>
      <c r="I9" s="19"/>
    </row>
    <row r="10" spans="1:10" s="16" customFormat="1" ht="39" customHeight="1" x14ac:dyDescent="0.25">
      <c r="A10" s="87" t="s">
        <v>34</v>
      </c>
      <c r="B10" s="21" t="s">
        <v>35</v>
      </c>
      <c r="C10" s="20"/>
      <c r="D10" s="19"/>
      <c r="E10" s="19"/>
      <c r="F10" s="19"/>
      <c r="G10" s="19"/>
      <c r="H10" s="19"/>
      <c r="I10" s="19"/>
    </row>
    <row r="11" spans="1:10" s="16" customFormat="1" ht="26.1" customHeight="1" x14ac:dyDescent="0.25">
      <c r="A11" s="87"/>
      <c r="B11" s="21" t="s">
        <v>36</v>
      </c>
      <c r="C11" s="20"/>
      <c r="D11" s="19"/>
      <c r="E11" s="19"/>
      <c r="F11" s="19"/>
      <c r="G11" s="19"/>
      <c r="H11" s="19"/>
      <c r="I11" s="19"/>
    </row>
    <row r="12" spans="1:10" s="16" customFormat="1" ht="26.1" customHeight="1" x14ac:dyDescent="0.25">
      <c r="A12" s="87"/>
      <c r="B12" s="21" t="s">
        <v>37</v>
      </c>
      <c r="C12" s="20" t="s">
        <v>31</v>
      </c>
      <c r="D12" s="22">
        <v>1121909.2413452261</v>
      </c>
      <c r="E12" s="22">
        <v>1184034.5349215188</v>
      </c>
      <c r="F12" s="22">
        <v>837791.7742607086</v>
      </c>
      <c r="G12" s="22">
        <f>F12</f>
        <v>837791.7742607086</v>
      </c>
      <c r="H12" s="23">
        <f>G12</f>
        <v>837791.7742607086</v>
      </c>
      <c r="I12" s="23">
        <v>1314847.288205978</v>
      </c>
      <c r="J12" s="24"/>
    </row>
    <row r="13" spans="1:10" s="16" customFormat="1" ht="30.75" customHeight="1" x14ac:dyDescent="0.25">
      <c r="A13" s="87"/>
      <c r="B13" s="21" t="s">
        <v>38</v>
      </c>
      <c r="C13" s="20" t="s">
        <v>33</v>
      </c>
      <c r="D13" s="22">
        <v>704.375417465601</v>
      </c>
      <c r="E13" s="22">
        <v>749.26826385768038</v>
      </c>
      <c r="F13" s="22">
        <v>466.25379719880607</v>
      </c>
      <c r="G13" s="22">
        <f>F13</f>
        <v>466.25379719880607</v>
      </c>
      <c r="H13" s="23">
        <f>G13</f>
        <v>466.25379719880607</v>
      </c>
      <c r="I13" s="23">
        <v>508.68289274389741</v>
      </c>
      <c r="J13" s="24"/>
    </row>
    <row r="14" spans="1:10" s="16" customFormat="1" ht="26.1" customHeight="1" x14ac:dyDescent="0.25">
      <c r="A14" s="88"/>
      <c r="B14" s="25" t="s">
        <v>39</v>
      </c>
      <c r="C14" s="26" t="s">
        <v>33</v>
      </c>
      <c r="D14" s="22">
        <v>1692.169760440016</v>
      </c>
      <c r="E14" s="22">
        <v>1755.8375173245779</v>
      </c>
      <c r="F14" s="22">
        <v>1864.4032392300178</v>
      </c>
      <c r="G14" s="22">
        <f>F14</f>
        <v>1864.4032392300178</v>
      </c>
      <c r="H14" s="23">
        <v>1775.5349024168249</v>
      </c>
      <c r="I14" s="23">
        <v>2563.4950353127861</v>
      </c>
      <c r="J14" s="24"/>
    </row>
    <row r="15" spans="1:10" s="16" customFormat="1" ht="40.5" hidden="1" customHeight="1" x14ac:dyDescent="0.25">
      <c r="A15" s="27" t="s">
        <v>40</v>
      </c>
      <c r="B15" s="21" t="s">
        <v>41</v>
      </c>
      <c r="C15" s="27" t="s">
        <v>33</v>
      </c>
      <c r="D15" s="28"/>
      <c r="E15" s="28"/>
      <c r="F15" s="28"/>
      <c r="G15" s="28"/>
      <c r="H15" s="28"/>
      <c r="I15" s="29">
        <v>0</v>
      </c>
      <c r="J15" s="24"/>
    </row>
    <row r="16" spans="1:10" s="16" customFormat="1" ht="26.1" hidden="1" customHeight="1" x14ac:dyDescent="0.25">
      <c r="A16" s="27" t="s">
        <v>42</v>
      </c>
      <c r="B16" s="21" t="s">
        <v>43</v>
      </c>
      <c r="C16" s="27"/>
      <c r="D16" s="28"/>
      <c r="E16" s="28"/>
      <c r="F16" s="28"/>
      <c r="G16" s="28"/>
      <c r="H16" s="28"/>
      <c r="I16" s="29">
        <v>17055725.865842812</v>
      </c>
      <c r="J16" s="24"/>
    </row>
    <row r="17" spans="1:10" s="16" customFormat="1" ht="54" hidden="1" customHeight="1" x14ac:dyDescent="0.25">
      <c r="A17" s="27" t="s">
        <v>44</v>
      </c>
      <c r="B17" s="21" t="s">
        <v>45</v>
      </c>
      <c r="C17" s="27" t="s">
        <v>33</v>
      </c>
      <c r="D17" s="28"/>
      <c r="E17" s="28"/>
      <c r="F17" s="28"/>
      <c r="G17" s="28"/>
      <c r="H17" s="28"/>
      <c r="I17" s="29">
        <v>3384424.7216282338</v>
      </c>
      <c r="J17" s="24"/>
    </row>
    <row r="18" spans="1:10" s="16" customFormat="1" ht="66.75" hidden="1" customHeight="1" x14ac:dyDescent="0.25">
      <c r="A18" s="27" t="s">
        <v>46</v>
      </c>
      <c r="B18" s="21" t="s">
        <v>47</v>
      </c>
      <c r="C18" s="27" t="s">
        <v>33</v>
      </c>
      <c r="D18" s="28"/>
      <c r="E18" s="28"/>
      <c r="F18" s="28"/>
      <c r="G18" s="28"/>
      <c r="H18" s="28"/>
      <c r="I18" s="29">
        <v>13671301.144214578</v>
      </c>
      <c r="J18" s="24"/>
    </row>
    <row r="19" spans="1:10" s="16" customFormat="1" ht="27" hidden="1" customHeight="1" x14ac:dyDescent="0.25">
      <c r="A19" s="27" t="s">
        <v>48</v>
      </c>
      <c r="B19" s="21" t="s">
        <v>49</v>
      </c>
      <c r="C19" s="27" t="s">
        <v>50</v>
      </c>
      <c r="D19" s="28"/>
      <c r="E19" s="28"/>
      <c r="F19" s="28"/>
      <c r="G19" s="28"/>
      <c r="H19" s="28"/>
      <c r="I19" s="29">
        <v>6653.3094977348956</v>
      </c>
      <c r="J19" s="24"/>
    </row>
    <row r="20" spans="1:10" s="16" customFormat="1" ht="27" hidden="1" customHeight="1" x14ac:dyDescent="0.25">
      <c r="A20" s="27"/>
      <c r="B20" s="21" t="s">
        <v>51</v>
      </c>
      <c r="C20" s="27" t="s">
        <v>50</v>
      </c>
      <c r="D20" s="28"/>
      <c r="E20" s="28"/>
      <c r="F20" s="28"/>
      <c r="G20" s="28"/>
      <c r="H20" s="28"/>
      <c r="I20" s="29">
        <v>1732.9390349288096</v>
      </c>
      <c r="J20" s="24"/>
    </row>
    <row r="21" spans="1:10" s="16" customFormat="1" ht="27" hidden="1" customHeight="1" x14ac:dyDescent="0.25">
      <c r="A21" s="27"/>
      <c r="B21" s="21" t="s">
        <v>52</v>
      </c>
      <c r="C21" s="27" t="s">
        <v>50</v>
      </c>
      <c r="D21" s="28"/>
      <c r="E21" s="28"/>
      <c r="F21" s="28"/>
      <c r="G21" s="28"/>
      <c r="H21" s="28"/>
      <c r="I21" s="29">
        <v>0</v>
      </c>
      <c r="J21" s="24"/>
    </row>
    <row r="22" spans="1:10" s="16" customFormat="1" ht="27" hidden="1" customHeight="1" x14ac:dyDescent="0.25">
      <c r="A22" s="27"/>
      <c r="B22" s="21" t="s">
        <v>53</v>
      </c>
      <c r="C22" s="27" t="s">
        <v>50</v>
      </c>
      <c r="D22" s="28"/>
      <c r="E22" s="28"/>
      <c r="F22" s="28"/>
      <c r="G22" s="28"/>
      <c r="H22" s="28"/>
      <c r="I22" s="29">
        <v>0</v>
      </c>
      <c r="J22" s="24"/>
    </row>
    <row r="23" spans="1:10" s="16" customFormat="1" ht="27" hidden="1" customHeight="1" x14ac:dyDescent="0.25">
      <c r="A23" s="27"/>
      <c r="B23" s="21" t="s">
        <v>54</v>
      </c>
      <c r="C23" s="27" t="s">
        <v>50</v>
      </c>
      <c r="D23" s="28"/>
      <c r="E23" s="28"/>
      <c r="F23" s="28"/>
      <c r="G23" s="28"/>
      <c r="H23" s="28"/>
      <c r="I23" s="29">
        <v>0.50750043103435249</v>
      </c>
      <c r="J23" s="24"/>
    </row>
    <row r="24" spans="1:10" s="16" customFormat="1" ht="27" hidden="1" customHeight="1" x14ac:dyDescent="0.25">
      <c r="A24" s="27" t="s">
        <v>55</v>
      </c>
      <c r="B24" s="21" t="s">
        <v>56</v>
      </c>
      <c r="C24" s="27" t="s">
        <v>50</v>
      </c>
      <c r="D24" s="28"/>
      <c r="E24" s="28"/>
      <c r="F24" s="28"/>
      <c r="G24" s="28"/>
      <c r="H24" s="28"/>
      <c r="I24" s="29">
        <v>3.8393211553505218</v>
      </c>
      <c r="J24" s="24"/>
    </row>
    <row r="25" spans="1:10" s="16" customFormat="1" ht="27" hidden="1" customHeight="1" x14ac:dyDescent="0.25">
      <c r="A25" s="27" t="s">
        <v>57</v>
      </c>
      <c r="B25" s="21" t="s">
        <v>58</v>
      </c>
      <c r="C25" s="27" t="s">
        <v>59</v>
      </c>
      <c r="D25" s="28"/>
      <c r="E25" s="28"/>
      <c r="F25" s="28"/>
      <c r="G25" s="28"/>
      <c r="H25" s="28"/>
      <c r="I25" s="29">
        <v>0</v>
      </c>
      <c r="J25" s="24"/>
    </row>
    <row r="26" spans="1:10" s="16" customFormat="1" ht="27" hidden="1" customHeight="1" x14ac:dyDescent="0.25">
      <c r="A26" s="27"/>
      <c r="B26" s="21" t="s">
        <v>60</v>
      </c>
      <c r="C26" s="27" t="s">
        <v>59</v>
      </c>
      <c r="D26" s="28"/>
      <c r="E26" s="28"/>
      <c r="F26" s="28"/>
      <c r="G26" s="28"/>
      <c r="H26" s="28"/>
      <c r="I26" s="29">
        <v>256.34950353127863</v>
      </c>
      <c r="J26" s="24"/>
    </row>
    <row r="27" spans="1:10" s="16" customFormat="1" ht="27" hidden="1" customHeight="1" x14ac:dyDescent="0.25">
      <c r="A27" s="27" t="s">
        <v>61</v>
      </c>
      <c r="B27" s="21" t="s">
        <v>62</v>
      </c>
      <c r="C27" s="27" t="s">
        <v>31</v>
      </c>
      <c r="D27" s="28"/>
      <c r="E27" s="28"/>
      <c r="F27" s="28"/>
      <c r="G27" s="28"/>
      <c r="H27" s="28"/>
      <c r="I27" s="29">
        <v>0</v>
      </c>
      <c r="J27" s="24"/>
    </row>
    <row r="28" spans="1:10" s="16" customFormat="1" ht="40.5" hidden="1" customHeight="1" x14ac:dyDescent="0.25">
      <c r="A28" s="27" t="s">
        <v>63</v>
      </c>
      <c r="B28" s="21" t="s">
        <v>64</v>
      </c>
      <c r="C28" s="27" t="s">
        <v>65</v>
      </c>
      <c r="D28" s="28"/>
      <c r="E28" s="28"/>
      <c r="F28" s="28"/>
      <c r="G28" s="28"/>
      <c r="H28" s="28"/>
      <c r="I28" s="29">
        <v>0</v>
      </c>
      <c r="J28" s="24"/>
    </row>
    <row r="29" spans="1:10" s="16" customFormat="1" ht="27" hidden="1" customHeight="1" x14ac:dyDescent="0.25">
      <c r="A29" s="27" t="s">
        <v>66</v>
      </c>
      <c r="B29" s="21" t="s">
        <v>67</v>
      </c>
      <c r="C29" s="27" t="s">
        <v>65</v>
      </c>
      <c r="D29" s="28"/>
      <c r="E29" s="28"/>
      <c r="F29" s="28"/>
      <c r="G29" s="28"/>
      <c r="H29" s="28"/>
      <c r="I29" s="29">
        <v>0</v>
      </c>
      <c r="J29" s="24"/>
    </row>
    <row r="30" spans="1:10" s="16" customFormat="1" ht="27" hidden="1" customHeight="1" x14ac:dyDescent="0.25">
      <c r="A30" s="27" t="s">
        <v>68</v>
      </c>
      <c r="B30" s="21" t="s">
        <v>69</v>
      </c>
      <c r="C30" s="27" t="s">
        <v>65</v>
      </c>
      <c r="D30" s="28"/>
      <c r="E30" s="28"/>
      <c r="F30" s="28"/>
      <c r="G30" s="28"/>
      <c r="H30" s="28"/>
      <c r="I30" s="29">
        <v>0</v>
      </c>
      <c r="J30" s="24"/>
    </row>
    <row r="31" spans="1:10" s="16" customFormat="1" ht="27" hidden="1" customHeight="1" x14ac:dyDescent="0.25">
      <c r="A31" s="27"/>
      <c r="B31" s="21" t="s">
        <v>70</v>
      </c>
      <c r="C31" s="27" t="s">
        <v>65</v>
      </c>
      <c r="D31" s="28"/>
      <c r="E31" s="28"/>
      <c r="F31" s="28"/>
      <c r="G31" s="28"/>
      <c r="H31" s="28"/>
      <c r="I31" s="29">
        <v>0</v>
      </c>
      <c r="J31" s="24"/>
    </row>
    <row r="32" spans="1:10" s="16" customFormat="1" ht="27" hidden="1" customHeight="1" x14ac:dyDescent="0.25">
      <c r="A32" s="27"/>
      <c r="B32" s="21" t="s">
        <v>71</v>
      </c>
      <c r="C32" s="27" t="s">
        <v>65</v>
      </c>
      <c r="D32" s="28"/>
      <c r="E32" s="28"/>
      <c r="F32" s="28"/>
      <c r="G32" s="28"/>
      <c r="H32" s="28"/>
      <c r="I32" s="29">
        <v>0</v>
      </c>
      <c r="J32" s="24"/>
    </row>
    <row r="33" spans="1:10" s="16" customFormat="1" ht="27" hidden="1" customHeight="1" x14ac:dyDescent="0.25">
      <c r="A33" s="27"/>
      <c r="B33" s="21" t="s">
        <v>72</v>
      </c>
      <c r="C33" s="27" t="s">
        <v>65</v>
      </c>
      <c r="D33" s="28"/>
      <c r="E33" s="28"/>
      <c r="F33" s="28"/>
      <c r="G33" s="28"/>
      <c r="H33" s="28"/>
      <c r="I33" s="29">
        <v>0</v>
      </c>
      <c r="J33" s="24"/>
    </row>
    <row r="34" spans="1:10" s="16" customFormat="1" ht="27" hidden="1" customHeight="1" x14ac:dyDescent="0.25">
      <c r="A34" s="27"/>
      <c r="B34" s="21" t="s">
        <v>73</v>
      </c>
      <c r="C34" s="27" t="s">
        <v>65</v>
      </c>
      <c r="D34" s="28"/>
      <c r="E34" s="28"/>
      <c r="F34" s="28"/>
      <c r="G34" s="28"/>
      <c r="H34" s="28"/>
      <c r="I34" s="29">
        <v>0</v>
      </c>
      <c r="J34" s="24"/>
    </row>
    <row r="35" spans="1:10" s="16" customFormat="1" ht="27" hidden="1" customHeight="1" x14ac:dyDescent="0.25">
      <c r="A35" s="27" t="s">
        <v>74</v>
      </c>
      <c r="B35" s="21" t="s">
        <v>75</v>
      </c>
      <c r="C35" s="27" t="s">
        <v>65</v>
      </c>
      <c r="D35" s="28"/>
      <c r="E35" s="28"/>
      <c r="F35" s="28"/>
      <c r="G35" s="28"/>
      <c r="H35" s="28"/>
      <c r="I35" s="29">
        <v>0</v>
      </c>
      <c r="J35" s="24"/>
    </row>
    <row r="36" spans="1:10" s="16" customFormat="1" ht="27" hidden="1" customHeight="1" x14ac:dyDescent="0.25">
      <c r="A36" s="27" t="s">
        <v>76</v>
      </c>
      <c r="B36" s="21" t="s">
        <v>77</v>
      </c>
      <c r="C36" s="27"/>
      <c r="D36" s="28"/>
      <c r="E36" s="28"/>
      <c r="F36" s="28"/>
      <c r="G36" s="28"/>
      <c r="H36" s="28"/>
      <c r="I36" s="29">
        <v>0</v>
      </c>
      <c r="J36" s="24"/>
    </row>
    <row r="37" spans="1:10" s="16" customFormat="1" ht="27" hidden="1" customHeight="1" x14ac:dyDescent="0.25">
      <c r="A37" s="27" t="s">
        <v>78</v>
      </c>
      <c r="B37" s="21" t="s">
        <v>79</v>
      </c>
      <c r="C37" s="27" t="s">
        <v>80</v>
      </c>
      <c r="D37" s="28"/>
      <c r="E37" s="28"/>
      <c r="F37" s="28"/>
      <c r="G37" s="28"/>
      <c r="H37" s="28"/>
      <c r="I37" s="29">
        <v>0</v>
      </c>
      <c r="J37" s="24"/>
    </row>
    <row r="38" spans="1:10" s="16" customFormat="1" ht="27" hidden="1" customHeight="1" x14ac:dyDescent="0.25">
      <c r="A38" s="27" t="s">
        <v>81</v>
      </c>
      <c r="B38" s="21" t="s">
        <v>82</v>
      </c>
      <c r="C38" s="27" t="s">
        <v>65</v>
      </c>
      <c r="D38" s="28"/>
      <c r="E38" s="28"/>
      <c r="F38" s="28"/>
      <c r="G38" s="28"/>
      <c r="H38" s="28"/>
      <c r="I38" s="29">
        <v>0</v>
      </c>
      <c r="J38" s="24"/>
    </row>
    <row r="39" spans="1:10" s="16" customFormat="1" ht="27" hidden="1" customHeight="1" x14ac:dyDescent="0.25">
      <c r="A39" s="27" t="s">
        <v>83</v>
      </c>
      <c r="B39" s="21" t="s">
        <v>84</v>
      </c>
      <c r="C39" s="27" t="s">
        <v>85</v>
      </c>
      <c r="D39" s="28"/>
      <c r="E39" s="28"/>
      <c r="F39" s="28"/>
      <c r="G39" s="28"/>
      <c r="H39" s="28"/>
      <c r="I39" s="29">
        <v>0</v>
      </c>
      <c r="J39" s="24"/>
    </row>
    <row r="40" spans="1:10" s="16" customFormat="1" ht="27" hidden="1" customHeight="1" x14ac:dyDescent="0.25">
      <c r="A40" s="27"/>
      <c r="B40" s="21" t="s">
        <v>86</v>
      </c>
      <c r="C40" s="27" t="s">
        <v>85</v>
      </c>
      <c r="D40" s="28"/>
      <c r="E40" s="28"/>
      <c r="F40" s="28"/>
      <c r="G40" s="28"/>
      <c r="H40" s="28"/>
      <c r="I40" s="29">
        <v>0</v>
      </c>
      <c r="J40" s="24"/>
    </row>
    <row r="41" spans="1:10" s="16" customFormat="1" ht="27" hidden="1" customHeight="1" x14ac:dyDescent="0.25">
      <c r="A41" s="30"/>
      <c r="B41" s="25" t="s">
        <v>87</v>
      </c>
      <c r="C41" s="30" t="s">
        <v>85</v>
      </c>
      <c r="D41" s="31"/>
      <c r="E41" s="31"/>
      <c r="F41" s="31"/>
      <c r="G41" s="31"/>
      <c r="H41" s="31"/>
      <c r="I41" s="29">
        <v>0</v>
      </c>
      <c r="J41" s="24"/>
    </row>
    <row r="42" spans="1:10" s="33" customFormat="1" ht="17.25" customHeight="1" x14ac:dyDescent="0.2">
      <c r="A42" s="32" t="s">
        <v>88</v>
      </c>
    </row>
    <row r="43" spans="1:10" s="33" customFormat="1" ht="12.75" x14ac:dyDescent="0.2">
      <c r="A43" s="32"/>
    </row>
    <row r="44" spans="1:10" s="33" customFormat="1" ht="18.75" x14ac:dyDescent="0.3">
      <c r="A44" s="32"/>
      <c r="B44" s="34"/>
      <c r="C44" s="34"/>
      <c r="D44" s="35"/>
      <c r="E44" s="34"/>
      <c r="F44" s="34"/>
    </row>
    <row r="45" spans="1:10" ht="18.75" x14ac:dyDescent="0.3">
      <c r="B45" s="36"/>
      <c r="C45" s="34"/>
      <c r="D45" s="34"/>
      <c r="E45" s="34"/>
      <c r="G45" s="37"/>
      <c r="H45" s="38"/>
      <c r="I45" s="39"/>
    </row>
    <row r="47" spans="1:10" x14ac:dyDescent="0.25">
      <c r="B47" s="21"/>
      <c r="D47" s="40"/>
      <c r="F47" s="40"/>
      <c r="G47" s="40"/>
    </row>
    <row r="48" spans="1:10" x14ac:dyDescent="0.25">
      <c r="B48" s="21"/>
      <c r="D48" s="40"/>
      <c r="E48" s="40"/>
      <c r="F48" s="40"/>
      <c r="G48" s="40"/>
      <c r="H48" s="40"/>
      <c r="I48" s="40"/>
    </row>
    <row r="49" spans="2:10" x14ac:dyDescent="0.25">
      <c r="B49" s="21"/>
      <c r="D49" s="40"/>
      <c r="E49" s="40"/>
      <c r="F49" s="40"/>
      <c r="G49" s="40"/>
      <c r="H49" s="40"/>
      <c r="I49" s="40"/>
      <c r="J49" s="41"/>
    </row>
    <row r="50" spans="2:10" x14ac:dyDescent="0.25">
      <c r="B50" s="21"/>
      <c r="D50" s="40"/>
      <c r="E50" s="40"/>
      <c r="F50" s="40"/>
      <c r="G50" s="40"/>
      <c r="H50" s="40"/>
      <c r="I50" s="40"/>
    </row>
    <row r="51" spans="2:10" x14ac:dyDescent="0.25">
      <c r="D51" s="41"/>
      <c r="E51" s="41"/>
      <c r="F51" s="41"/>
      <c r="G51" s="41"/>
      <c r="H51" s="41"/>
      <c r="I51" s="41"/>
    </row>
    <row r="53" spans="2:10" x14ac:dyDescent="0.25">
      <c r="D53" s="41"/>
      <c r="F53" s="42"/>
      <c r="G53" s="42"/>
      <c r="H53" s="42"/>
      <c r="I53" s="42"/>
    </row>
    <row r="56" spans="2:10" x14ac:dyDescent="0.25">
      <c r="D56" s="43"/>
      <c r="E56" s="43"/>
      <c r="F56" s="43"/>
      <c r="G56" s="43"/>
    </row>
    <row r="57" spans="2:10" x14ac:dyDescent="0.25">
      <c r="D57" s="43"/>
      <c r="E57" s="43"/>
      <c r="F57" s="43"/>
      <c r="G57" s="43"/>
    </row>
    <row r="58" spans="2:10" x14ac:dyDescent="0.25">
      <c r="D58" s="43"/>
      <c r="E58" s="43"/>
      <c r="F58" s="43"/>
      <c r="G58" s="43"/>
    </row>
    <row r="60" spans="2:10" x14ac:dyDescent="0.25">
      <c r="D60" s="43"/>
      <c r="E60" s="43"/>
      <c r="F60" s="43"/>
      <c r="G60" s="43"/>
      <c r="H60" s="43"/>
      <c r="I60" s="43"/>
    </row>
    <row r="61" spans="2:10" x14ac:dyDescent="0.25">
      <c r="D61" s="43"/>
      <c r="E61" s="43"/>
      <c r="F61" s="43"/>
      <c r="G61" s="43"/>
      <c r="H61" s="43"/>
      <c r="I61" s="43"/>
    </row>
    <row r="62" spans="2:10" x14ac:dyDescent="0.25">
      <c r="D62" s="43"/>
      <c r="E62" s="43"/>
      <c r="F62" s="43"/>
      <c r="G62" s="43"/>
      <c r="H62" s="43"/>
      <c r="I62" s="43"/>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7"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abSelected="1" view="pageBreakPreview" topLeftCell="A4" zoomScale="80" zoomScaleNormal="80" zoomScaleSheetLayoutView="80" workbookViewId="0">
      <pane xSplit="3" ySplit="4" topLeftCell="D36" activePane="bottomRight" state="frozen"/>
      <selection activeCell="B19" sqref="B19"/>
      <selection pane="topRight" activeCell="B19" sqref="B19"/>
      <selection pane="bottomLeft" activeCell="B19" sqref="B19"/>
      <selection pane="bottomRight" activeCell="K19" sqref="K19"/>
    </sheetView>
  </sheetViews>
  <sheetFormatPr defaultColWidth="9.140625" defaultRowHeight="15.75" x14ac:dyDescent="0.25"/>
  <cols>
    <col min="1" max="1" width="7.5703125" style="13" customWidth="1"/>
    <col min="2" max="2" width="46" style="13" customWidth="1"/>
    <col min="3" max="3" width="14.42578125" style="13" customWidth="1"/>
    <col min="4" max="4" width="29.28515625" style="13" customWidth="1"/>
    <col min="5" max="5" width="31.42578125" style="13" customWidth="1"/>
    <col min="6" max="6" width="37.5703125" style="13" customWidth="1"/>
    <col min="7" max="16384" width="9.140625" style="13"/>
  </cols>
  <sheetData>
    <row r="1" spans="1:6" ht="50.25" hidden="1" customHeight="1" x14ac:dyDescent="0.25">
      <c r="E1" s="44"/>
      <c r="F1" s="44"/>
    </row>
    <row r="2" spans="1:6" hidden="1" x14ac:dyDescent="0.25">
      <c r="E2" s="13" t="s">
        <v>89</v>
      </c>
    </row>
    <row r="3" spans="1:6" hidden="1" x14ac:dyDescent="0.25"/>
    <row r="4" spans="1:6" ht="18.75" customHeight="1" x14ac:dyDescent="0.25">
      <c r="A4" s="102" t="s">
        <v>90</v>
      </c>
      <c r="B4" s="102"/>
      <c r="C4" s="102"/>
      <c r="D4" s="102"/>
      <c r="E4" s="102"/>
      <c r="F4" s="102"/>
    </row>
    <row r="5" spans="1:6" x14ac:dyDescent="0.25">
      <c r="E5" s="45"/>
      <c r="F5" s="46"/>
    </row>
    <row r="7" spans="1:6" s="49" customFormat="1" ht="62.25" customHeight="1" x14ac:dyDescent="0.25">
      <c r="A7" s="47" t="s">
        <v>19</v>
      </c>
      <c r="B7" s="47" t="s">
        <v>20</v>
      </c>
      <c r="C7" s="47" t="s">
        <v>91</v>
      </c>
      <c r="D7" s="48" t="s">
        <v>92</v>
      </c>
      <c r="E7" s="47" t="s">
        <v>93</v>
      </c>
      <c r="F7" s="48" t="s">
        <v>94</v>
      </c>
    </row>
    <row r="8" spans="1:6" s="54" customFormat="1" ht="33" customHeight="1" x14ac:dyDescent="0.25">
      <c r="A8" s="50" t="s">
        <v>26</v>
      </c>
      <c r="B8" s="51" t="s">
        <v>95</v>
      </c>
      <c r="C8" s="52"/>
      <c r="D8" s="53"/>
      <c r="E8" s="53"/>
      <c r="F8" s="53"/>
    </row>
    <row r="9" spans="1:6" s="54" customFormat="1" ht="27" customHeight="1" x14ac:dyDescent="0.25">
      <c r="A9" s="52" t="s">
        <v>28</v>
      </c>
      <c r="B9" s="55" t="s">
        <v>96</v>
      </c>
      <c r="C9" s="52" t="s">
        <v>97</v>
      </c>
      <c r="D9" s="56">
        <v>21123178.49479631</v>
      </c>
      <c r="E9" s="56">
        <v>23623188.704228729</v>
      </c>
      <c r="F9" s="56">
        <v>28519731.200647462</v>
      </c>
    </row>
    <row r="10" spans="1:6" s="54" customFormat="1" ht="22.5" customHeight="1" x14ac:dyDescent="0.25">
      <c r="A10" s="52" t="s">
        <v>34</v>
      </c>
      <c r="B10" s="55" t="s">
        <v>98</v>
      </c>
      <c r="C10" s="52" t="s">
        <v>97</v>
      </c>
      <c r="D10" s="56">
        <v>3404252.0904763113</v>
      </c>
      <c r="E10" s="56">
        <v>2304577.2852624729</v>
      </c>
      <c r="F10" s="56">
        <v>5215287.0647845306</v>
      </c>
    </row>
    <row r="11" spans="1:6" s="54" customFormat="1" ht="30.75" customHeight="1" x14ac:dyDescent="0.25">
      <c r="A11" s="52" t="s">
        <v>99</v>
      </c>
      <c r="B11" s="55" t="s">
        <v>100</v>
      </c>
      <c r="C11" s="52" t="s">
        <v>97</v>
      </c>
      <c r="D11" s="56">
        <v>3730420.99615</v>
      </c>
      <c r="E11" s="56">
        <v>2935782.4648685083</v>
      </c>
      <c r="F11" s="56">
        <v>3324541.5113616041</v>
      </c>
    </row>
    <row r="12" spans="1:6" s="54" customFormat="1" ht="27" customHeight="1" x14ac:dyDescent="0.25">
      <c r="A12" s="52" t="s">
        <v>101</v>
      </c>
      <c r="B12" s="55" t="s">
        <v>102</v>
      </c>
      <c r="C12" s="52" t="s">
        <v>97</v>
      </c>
      <c r="D12" s="56">
        <v>1543959.8204810068</v>
      </c>
      <c r="E12" s="56">
        <v>1007413.5763918415</v>
      </c>
      <c r="F12" s="56">
        <v>1231659.5789740859</v>
      </c>
    </row>
    <row r="13" spans="1:6" s="54" customFormat="1" ht="23.25" customHeight="1" x14ac:dyDescent="0.25">
      <c r="A13" s="50" t="s">
        <v>40</v>
      </c>
      <c r="B13" s="51" t="s">
        <v>104</v>
      </c>
      <c r="C13" s="52"/>
      <c r="D13" s="53"/>
      <c r="E13" s="53"/>
      <c r="F13" s="53"/>
    </row>
    <row r="14" spans="1:6" s="54" customFormat="1" ht="63" x14ac:dyDescent="0.25">
      <c r="A14" s="52" t="s">
        <v>103</v>
      </c>
      <c r="B14" s="55" t="s">
        <v>105</v>
      </c>
      <c r="C14" s="52" t="s">
        <v>50</v>
      </c>
      <c r="D14" s="57">
        <f>D10/D9</f>
        <v>0.16116192415430983</v>
      </c>
      <c r="E14" s="57">
        <f>E10/E9</f>
        <v>9.7555724340039507E-2</v>
      </c>
      <c r="F14" s="57">
        <f>F10/F9</f>
        <v>0.18286592633334958</v>
      </c>
    </row>
    <row r="15" spans="1:6" s="54" customFormat="1" ht="35.25" customHeight="1" x14ac:dyDescent="0.25">
      <c r="A15" s="50" t="s">
        <v>42</v>
      </c>
      <c r="B15" s="51" t="s">
        <v>106</v>
      </c>
      <c r="C15" s="52"/>
      <c r="D15" s="53"/>
      <c r="E15" s="53"/>
      <c r="F15" s="53"/>
    </row>
    <row r="16" spans="1:6" s="54" customFormat="1" ht="34.5" hidden="1" customHeight="1" x14ac:dyDescent="0.25">
      <c r="A16" s="52" t="s">
        <v>44</v>
      </c>
      <c r="B16" s="55" t="s">
        <v>107</v>
      </c>
      <c r="C16" s="52" t="s">
        <v>108</v>
      </c>
      <c r="D16" s="53"/>
      <c r="E16" s="53"/>
      <c r="F16" s="53"/>
    </row>
    <row r="17" spans="1:6" s="54" customFormat="1" ht="34.5" hidden="1" customHeight="1" x14ac:dyDescent="0.25">
      <c r="A17" s="52" t="s">
        <v>46</v>
      </c>
      <c r="B17" s="55" t="s">
        <v>109</v>
      </c>
      <c r="C17" s="52" t="s">
        <v>110</v>
      </c>
      <c r="D17" s="53"/>
      <c r="E17" s="53"/>
      <c r="F17" s="53"/>
    </row>
    <row r="18" spans="1:6" s="12" customFormat="1" ht="25.5" customHeight="1" x14ac:dyDescent="0.25">
      <c r="A18" s="58" t="s">
        <v>44</v>
      </c>
      <c r="B18" s="59" t="s">
        <v>111</v>
      </c>
      <c r="C18" s="58" t="s">
        <v>108</v>
      </c>
      <c r="D18" s="60">
        <v>1732.2219999999998</v>
      </c>
      <c r="E18" s="60">
        <v>1762.11839233451</v>
      </c>
      <c r="F18" s="60">
        <v>1707.327648369532</v>
      </c>
    </row>
    <row r="19" spans="1:6" s="54" customFormat="1" ht="34.5" customHeight="1" x14ac:dyDescent="0.25">
      <c r="A19" s="52" t="s">
        <v>112</v>
      </c>
      <c r="B19" s="55" t="s">
        <v>113</v>
      </c>
      <c r="C19" s="52" t="s">
        <v>114</v>
      </c>
      <c r="D19" s="61">
        <v>12769382.460999999</v>
      </c>
      <c r="E19" s="61">
        <v>12670648.749297248</v>
      </c>
      <c r="F19" s="61">
        <v>13109958.319000002</v>
      </c>
    </row>
    <row r="20" spans="1:6" s="54" customFormat="1" ht="50.25" x14ac:dyDescent="0.25">
      <c r="A20" s="52" t="s">
        <v>48</v>
      </c>
      <c r="B20" s="55" t="s">
        <v>115</v>
      </c>
      <c r="C20" s="52" t="s">
        <v>116</v>
      </c>
      <c r="D20" s="61">
        <v>1889029.9410000001</v>
      </c>
      <c r="E20" s="61">
        <v>1909728.7662278013</v>
      </c>
      <c r="F20" s="61">
        <v>1992806.8688636699</v>
      </c>
    </row>
    <row r="21" spans="1:6" s="54" customFormat="1" ht="51.75" customHeight="1" x14ac:dyDescent="0.25">
      <c r="A21" s="52" t="s">
        <v>117</v>
      </c>
      <c r="B21" s="55" t="s">
        <v>118</v>
      </c>
      <c r="C21" s="52" t="s">
        <v>50</v>
      </c>
      <c r="D21" s="58" t="s">
        <v>119</v>
      </c>
      <c r="E21" s="100" t="s">
        <v>120</v>
      </c>
      <c r="F21" s="100"/>
    </row>
    <row r="22" spans="1:6" s="54" customFormat="1" ht="51" customHeight="1" x14ac:dyDescent="0.25">
      <c r="A22" s="52" t="s">
        <v>121</v>
      </c>
      <c r="B22" s="55" t="s">
        <v>122</v>
      </c>
      <c r="C22" s="52"/>
      <c r="D22" s="101" t="s">
        <v>123</v>
      </c>
      <c r="E22" s="101"/>
      <c r="F22" s="101"/>
    </row>
    <row r="23" spans="1:6" s="54" customFormat="1" ht="47.25" x14ac:dyDescent="0.25">
      <c r="A23" s="50" t="s">
        <v>55</v>
      </c>
      <c r="B23" s="51" t="s">
        <v>124</v>
      </c>
      <c r="C23" s="50"/>
      <c r="D23" s="62">
        <f>D9</f>
        <v>21123178.49479631</v>
      </c>
      <c r="E23" s="62">
        <f>E9</f>
        <v>23623188.704228729</v>
      </c>
      <c r="F23" s="62">
        <f>F9</f>
        <v>28519731.200647462</v>
      </c>
    </row>
    <row r="24" spans="1:6" s="54" customFormat="1" ht="51.75" customHeight="1" x14ac:dyDescent="0.25">
      <c r="A24" s="52" t="s">
        <v>57</v>
      </c>
      <c r="B24" s="55" t="s">
        <v>126</v>
      </c>
      <c r="C24" s="52" t="s">
        <v>97</v>
      </c>
      <c r="D24" s="63">
        <v>5102555.6584999999</v>
      </c>
      <c r="E24" s="63">
        <v>6442660.0098369904</v>
      </c>
      <c r="F24" s="63">
        <v>6866940.2058290001</v>
      </c>
    </row>
    <row r="25" spans="1:6" s="54" customFormat="1" x14ac:dyDescent="0.25">
      <c r="A25" s="52"/>
      <c r="B25" s="55" t="s">
        <v>127</v>
      </c>
      <c r="C25" s="52"/>
      <c r="D25" s="53"/>
      <c r="E25" s="53"/>
      <c r="F25" s="53"/>
    </row>
    <row r="26" spans="1:6" s="54" customFormat="1" x14ac:dyDescent="0.25">
      <c r="A26" s="52"/>
      <c r="B26" s="55" t="s">
        <v>128</v>
      </c>
      <c r="C26" s="52"/>
      <c r="D26" s="56">
        <v>3501024.1607400002</v>
      </c>
      <c r="E26" s="56">
        <v>4117283</v>
      </c>
      <c r="F26" s="56">
        <v>4388425.9184896993</v>
      </c>
    </row>
    <row r="27" spans="1:6" s="54" customFormat="1" x14ac:dyDescent="0.25">
      <c r="A27" s="52"/>
      <c r="B27" s="55" t="s">
        <v>129</v>
      </c>
      <c r="C27" s="52"/>
      <c r="D27" s="64">
        <v>492423.81845000002</v>
      </c>
      <c r="E27" s="64">
        <v>1319645.4476275905</v>
      </c>
      <c r="F27" s="64">
        <v>1406550.4570819782</v>
      </c>
    </row>
    <row r="28" spans="1:6" s="54" customFormat="1" x14ac:dyDescent="0.25">
      <c r="A28" s="52"/>
      <c r="B28" s="55" t="s">
        <v>130</v>
      </c>
      <c r="C28" s="52"/>
      <c r="D28" s="64">
        <v>346924.95947999996</v>
      </c>
      <c r="E28" s="64">
        <v>230495.26748836436</v>
      </c>
      <c r="F28" s="64">
        <v>245674.49114747625</v>
      </c>
    </row>
    <row r="29" spans="1:6" s="54" customFormat="1" ht="57" x14ac:dyDescent="0.25">
      <c r="A29" s="52" t="s">
        <v>61</v>
      </c>
      <c r="B29" s="55" t="s">
        <v>131</v>
      </c>
      <c r="C29" s="52" t="s">
        <v>97</v>
      </c>
      <c r="D29" s="61">
        <v>11148497.573685251</v>
      </c>
      <c r="E29" s="61">
        <v>12241544.134871971</v>
      </c>
      <c r="F29" s="61">
        <v>14184912.977820452</v>
      </c>
    </row>
    <row r="30" spans="1:6" s="54" customFormat="1" ht="31.5" x14ac:dyDescent="0.25">
      <c r="A30" s="52" t="s">
        <v>63</v>
      </c>
      <c r="B30" s="55" t="s">
        <v>132</v>
      </c>
      <c r="C30" s="52" t="s">
        <v>97</v>
      </c>
      <c r="D30" s="65">
        <v>0</v>
      </c>
      <c r="E30" s="61">
        <v>659543.9525511734</v>
      </c>
      <c r="F30" s="61">
        <v>2699953.8104340602</v>
      </c>
    </row>
    <row r="31" spans="1:6" s="54" customFormat="1" ht="31.5" x14ac:dyDescent="0.25">
      <c r="A31" s="52" t="s">
        <v>76</v>
      </c>
      <c r="B31" s="55" t="s">
        <v>133</v>
      </c>
      <c r="C31" s="52" t="s">
        <v>97</v>
      </c>
      <c r="D31" s="61">
        <v>1330870.9419186669</v>
      </c>
      <c r="E31" s="61">
        <f>1528064.17395597/1.2</f>
        <v>1273386.811629975</v>
      </c>
      <c r="F31" s="61">
        <f>1960726.96350601/1.2</f>
        <v>1633939.1362550084</v>
      </c>
    </row>
    <row r="32" spans="1:6" s="54" customFormat="1" ht="104.25" customHeight="1" x14ac:dyDescent="0.25">
      <c r="A32" s="52" t="s">
        <v>78</v>
      </c>
      <c r="B32" s="55" t="s">
        <v>134</v>
      </c>
      <c r="C32" s="52"/>
      <c r="D32" s="66" t="s">
        <v>135</v>
      </c>
      <c r="E32" s="66" t="s">
        <v>136</v>
      </c>
      <c r="F32" s="67" t="s">
        <v>137</v>
      </c>
    </row>
    <row r="33" spans="1:6" s="54" customFormat="1" x14ac:dyDescent="0.25">
      <c r="A33" s="52"/>
      <c r="B33" s="68" t="s">
        <v>138</v>
      </c>
      <c r="C33" s="52"/>
      <c r="D33" s="53"/>
      <c r="E33" s="53"/>
      <c r="F33" s="53"/>
    </row>
    <row r="34" spans="1:6" s="54" customFormat="1" ht="21" customHeight="1" x14ac:dyDescent="0.25">
      <c r="A34" s="52"/>
      <c r="B34" s="55" t="s">
        <v>139</v>
      </c>
      <c r="C34" s="52" t="s">
        <v>140</v>
      </c>
      <c r="D34" s="64">
        <v>251573.68804000004</v>
      </c>
      <c r="E34" s="64">
        <v>243632.38040000002</v>
      </c>
      <c r="F34" s="64">
        <v>245032.66880000001</v>
      </c>
    </row>
    <row r="35" spans="1:6" s="54" customFormat="1" ht="35.25" customHeight="1" x14ac:dyDescent="0.25">
      <c r="A35" s="52"/>
      <c r="B35" s="55" t="s">
        <v>141</v>
      </c>
      <c r="C35" s="52" t="s">
        <v>142</v>
      </c>
      <c r="D35" s="69">
        <f>D24/D34</f>
        <v>20.282549014778912</v>
      </c>
      <c r="E35" s="69">
        <f>E24/E34</f>
        <v>26.444186110480533</v>
      </c>
      <c r="F35" s="69">
        <f>F24/F34</f>
        <v>28.024590514638348</v>
      </c>
    </row>
    <row r="36" spans="1:6" s="54" customFormat="1" ht="47.25" x14ac:dyDescent="0.25">
      <c r="A36" s="52" t="s">
        <v>125</v>
      </c>
      <c r="B36" s="51" t="s">
        <v>143</v>
      </c>
      <c r="C36" s="52"/>
      <c r="D36" s="53"/>
      <c r="E36" s="53"/>
      <c r="F36" s="53"/>
    </row>
    <row r="37" spans="1:6" s="54" customFormat="1" ht="22.5" customHeight="1" x14ac:dyDescent="0.25">
      <c r="A37" s="52" t="s">
        <v>144</v>
      </c>
      <c r="B37" s="55" t="s">
        <v>145</v>
      </c>
      <c r="C37" s="52" t="s">
        <v>146</v>
      </c>
      <c r="D37" s="70">
        <f>4977+256+158.7</f>
        <v>5391.7</v>
      </c>
      <c r="E37" s="70">
        <v>5713.9</v>
      </c>
      <c r="F37" s="71">
        <v>5713.9</v>
      </c>
    </row>
    <row r="38" spans="1:6" s="54" customFormat="1" ht="47.25" x14ac:dyDescent="0.25">
      <c r="A38" s="52" t="s">
        <v>147</v>
      </c>
      <c r="B38" s="55" t="s">
        <v>148</v>
      </c>
      <c r="C38" s="52" t="s">
        <v>149</v>
      </c>
      <c r="D38" s="69">
        <f>D26/12/D37</f>
        <v>54.111321734332407</v>
      </c>
      <c r="E38" s="69">
        <f>E26/12/E37</f>
        <v>60.047763640712425</v>
      </c>
      <c r="F38" s="69">
        <f>F26/12/F37</f>
        <v>64.002198126348318</v>
      </c>
    </row>
    <row r="39" spans="1:6" s="54" customFormat="1" ht="46.5" customHeight="1" x14ac:dyDescent="0.25">
      <c r="A39" s="52" t="s">
        <v>150</v>
      </c>
      <c r="B39" s="55" t="s">
        <v>151</v>
      </c>
      <c r="C39" s="52"/>
      <c r="D39" s="95" t="s">
        <v>152</v>
      </c>
      <c r="E39" s="95"/>
      <c r="F39" s="95"/>
    </row>
    <row r="40" spans="1:6" s="54" customFormat="1" x14ac:dyDescent="0.25">
      <c r="A40" s="52"/>
      <c r="B40" s="68" t="s">
        <v>138</v>
      </c>
      <c r="C40" s="52"/>
      <c r="D40" s="53"/>
      <c r="E40" s="53"/>
      <c r="F40" s="53"/>
    </row>
    <row r="41" spans="1:6" s="54" customFormat="1" ht="31.5" x14ac:dyDescent="0.25">
      <c r="A41" s="52"/>
      <c r="B41" s="55" t="s">
        <v>153</v>
      </c>
      <c r="C41" s="52" t="s">
        <v>97</v>
      </c>
      <c r="D41" s="61">
        <v>15164142.635</v>
      </c>
      <c r="E41" s="65" t="s">
        <v>154</v>
      </c>
      <c r="F41" s="65" t="s">
        <v>154</v>
      </c>
    </row>
    <row r="42" spans="1:6" s="54" customFormat="1" ht="47.25" x14ac:dyDescent="0.25">
      <c r="A42" s="52"/>
      <c r="B42" s="55" t="s">
        <v>155</v>
      </c>
      <c r="C42" s="52" t="s">
        <v>97</v>
      </c>
      <c r="D42" s="61">
        <v>-29426471</v>
      </c>
      <c r="E42" s="65" t="s">
        <v>154</v>
      </c>
      <c r="F42" s="65" t="s">
        <v>154</v>
      </c>
    </row>
    <row r="43" spans="1:6" s="54" customFormat="1" hidden="1" x14ac:dyDescent="0.2">
      <c r="A43" s="32"/>
      <c r="B43" s="33"/>
      <c r="C43" s="33"/>
      <c r="D43" s="33"/>
      <c r="E43" s="72"/>
      <c r="F43" s="72"/>
    </row>
    <row r="44" spans="1:6" s="54" customFormat="1" x14ac:dyDescent="0.2">
      <c r="A44" s="74" t="s">
        <v>156</v>
      </c>
      <c r="B44" s="33"/>
      <c r="C44" s="33"/>
      <c r="D44" s="33"/>
      <c r="E44" s="72"/>
      <c r="F44" s="72"/>
    </row>
    <row r="45" spans="1:6" s="54" customFormat="1" x14ac:dyDescent="0.2">
      <c r="A45" s="74" t="s">
        <v>157</v>
      </c>
      <c r="B45" s="33"/>
      <c r="C45" s="33"/>
      <c r="D45" s="33"/>
      <c r="E45" s="72"/>
      <c r="F45" s="72"/>
    </row>
    <row r="46" spans="1:6" s="54" customFormat="1" x14ac:dyDescent="0.2">
      <c r="A46" s="74" t="s">
        <v>158</v>
      </c>
      <c r="B46" s="33"/>
      <c r="C46" s="33"/>
      <c r="D46" s="33"/>
      <c r="E46" s="72"/>
      <c r="F46" s="72"/>
    </row>
    <row r="47" spans="1:6" s="54" customFormat="1" x14ac:dyDescent="0.2">
      <c r="A47" s="74" t="s">
        <v>159</v>
      </c>
      <c r="B47" s="33"/>
      <c r="C47" s="33"/>
      <c r="D47" s="33"/>
      <c r="E47" s="72"/>
      <c r="F47" s="72"/>
    </row>
    <row r="48" spans="1:6" s="54" customFormat="1" ht="14.25" customHeight="1" x14ac:dyDescent="0.2">
      <c r="A48" s="32"/>
      <c r="B48" s="33"/>
      <c r="C48" s="33"/>
      <c r="D48" s="33"/>
      <c r="E48" s="72"/>
      <c r="F48" s="72"/>
    </row>
    <row r="49" spans="1:6" s="73" customFormat="1" ht="31.5" customHeight="1" x14ac:dyDescent="0.25">
      <c r="A49" s="75"/>
      <c r="B49" s="96" t="s">
        <v>160</v>
      </c>
      <c r="C49" s="96"/>
      <c r="D49" s="96"/>
      <c r="E49" s="97"/>
      <c r="F49" s="76"/>
    </row>
    <row r="50" spans="1:6" s="73" customFormat="1" ht="28.5" customHeight="1" x14ac:dyDescent="0.25">
      <c r="A50" s="75"/>
      <c r="B50" s="98" t="s">
        <v>161</v>
      </c>
      <c r="C50" s="98"/>
      <c r="D50" s="98"/>
      <c r="E50" s="98"/>
      <c r="F50" s="98"/>
    </row>
    <row r="51" spans="1:6" s="73" customFormat="1" ht="27" customHeight="1" x14ac:dyDescent="0.25">
      <c r="A51" s="75"/>
      <c r="B51" s="99" t="s">
        <v>162</v>
      </c>
      <c r="C51" s="99"/>
      <c r="D51" s="99"/>
      <c r="E51" s="99"/>
      <c r="F51" s="99"/>
    </row>
    <row r="52" spans="1:6" s="73" customFormat="1" ht="27.75" customHeight="1" x14ac:dyDescent="0.25">
      <c r="A52" s="75"/>
      <c r="B52" s="96" t="s">
        <v>163</v>
      </c>
      <c r="C52" s="96"/>
      <c r="D52" s="96"/>
      <c r="E52" s="97"/>
      <c r="F52" s="94"/>
    </row>
    <row r="53" spans="1:6" s="78" customFormat="1" ht="17.25" customHeight="1" x14ac:dyDescent="0.25">
      <c r="B53" s="79" t="s">
        <v>164</v>
      </c>
      <c r="C53" s="80"/>
      <c r="D53" s="75"/>
      <c r="E53" s="75"/>
      <c r="F53" s="75"/>
    </row>
    <row r="54" spans="1:6" s="83" customFormat="1" ht="17.25" customHeight="1" x14ac:dyDescent="0.25">
      <c r="A54" s="81"/>
      <c r="B54" s="82" t="s">
        <v>165</v>
      </c>
      <c r="C54" s="82"/>
      <c r="D54" s="82"/>
      <c r="E54" s="82"/>
      <c r="F54" s="82"/>
    </row>
    <row r="55" spans="1:6" s="83" customFormat="1" ht="15" customHeight="1" x14ac:dyDescent="0.25">
      <c r="A55" s="81"/>
      <c r="B55" s="93"/>
      <c r="C55" s="94"/>
      <c r="D55" s="94"/>
      <c r="E55" s="94"/>
      <c r="F55" s="77"/>
    </row>
    <row r="56" spans="1:6" s="34" customFormat="1" ht="31.5" customHeight="1" x14ac:dyDescent="0.3">
      <c r="D56" s="35"/>
    </row>
    <row r="57" spans="1:6" s="34" customFormat="1" ht="18.75" x14ac:dyDescent="0.3">
      <c r="B57" s="84"/>
      <c r="F57" s="85"/>
    </row>
    <row r="58" spans="1:6" s="33" customFormat="1" ht="12.75" x14ac:dyDescent="0.2">
      <c r="A58" s="32"/>
    </row>
    <row r="59" spans="1:6" s="33" customFormat="1" ht="12.75" x14ac:dyDescent="0.2">
      <c r="A59" s="32"/>
    </row>
    <row r="60" spans="1:6" s="33" customFormat="1" ht="12.75" x14ac:dyDescent="0.2">
      <c r="A60" s="32"/>
    </row>
    <row r="61" spans="1:6" s="33" customFormat="1" x14ac:dyDescent="0.25">
      <c r="A61" s="13"/>
      <c r="B61" s="13"/>
      <c r="C61" s="13"/>
      <c r="D61" s="13"/>
      <c r="E61" s="13"/>
      <c r="F61" s="13"/>
    </row>
  </sheetData>
  <mergeCells count="9">
    <mergeCell ref="E21:F21"/>
    <mergeCell ref="D22:F22"/>
    <mergeCell ref="A4:F4"/>
    <mergeCell ref="B55:E55"/>
    <mergeCell ref="D39:F39"/>
    <mergeCell ref="B49:E49"/>
    <mergeCell ref="B50:F50"/>
    <mergeCell ref="B51:F51"/>
    <mergeCell ref="B52:F52"/>
  </mergeCells>
  <printOptions horizontalCentered="1"/>
  <pageMargins left="0.11811023622047245" right="0.19685039370078741" top="0.35433070866141736" bottom="0.35433070866141736" header="0.31496062992125984" footer="0.31496062992125984"/>
  <pageSetup paperSize="8"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2.17.</vt:lpstr>
      <vt:lpstr>2.18.</vt:lpstr>
      <vt:lpstr>2.19.</vt:lpstr>
      <vt:lpstr>'2.18.'!Область_печати</vt:lpstr>
      <vt:lpstr>'2.19.'!Область_печати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Бурлуцкая Евгения Вадимовна</cp:lastModifiedBy>
  <dcterms:created xsi:type="dcterms:W3CDTF">2023-11-01T12:37:31Z</dcterms:created>
  <dcterms:modified xsi:type="dcterms:W3CDTF">2023-11-02T04:35:19Z</dcterms:modified>
</cp:coreProperties>
</file>